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<sst xmlns="http://schemas.openxmlformats.org/spreadsheetml/2006/main" count="40" uniqueCount="40">
  <si>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 xml:space="preserve">Soule Homestead Education Center </t>
  </si>
  <si>
    <t>Including:</t>
  </si>
  <si>
    <t>Rebuilding basement supporting wall</t>
  </si>
  <si>
    <t>Jacking up main beam, middle of house</t>
  </si>
  <si>
    <t>Sanding and painting interior trim, doors and windows</t>
  </si>
  <si>
    <t>Removing kitchen linoleum and plywood subfloor</t>
  </si>
  <si>
    <t>Patching original board flooring and painting.</t>
  </si>
  <si>
    <t xml:space="preserve">(required rebuilding rotted sill, supporting exterior stairs  and extensive siding work) </t>
  </si>
  <si>
    <t xml:space="preserve">Replacing 2nd floor kitchen exterior door </t>
  </si>
  <si>
    <t>Removing old dishwasher</t>
  </si>
  <si>
    <t>Stripping wallpaper, patching / prepping walls and painting or wallpapering</t>
  </si>
  <si>
    <t>Removing and re-glazing about half of the 2nd floor windows</t>
  </si>
  <si>
    <t>Materials</t>
  </si>
  <si>
    <t>Hired Labor</t>
  </si>
  <si>
    <t>Paid Staff Time</t>
  </si>
  <si>
    <t>x $25HR=</t>
  </si>
  <si>
    <t>Volunteer time</t>
  </si>
  <si>
    <t>$12/hr value</t>
  </si>
  <si>
    <t>2nd Floor Apt Restoration Total Value:</t>
  </si>
  <si>
    <t>Refinishing kitchen cabinets</t>
  </si>
  <si>
    <t>Installing 36" upper kitchen cabinet</t>
  </si>
  <si>
    <t>Re-shaping 11 interior doors and re-working strike plates (to get them to close and latch)</t>
  </si>
  <si>
    <t>Stream Crossing Work</t>
  </si>
  <si>
    <t xml:space="preserve">Winter / Spring 2013 </t>
  </si>
  <si>
    <t>Restore Interior of the 2nd Floor Apartment</t>
  </si>
  <si>
    <t>Spring / Summer 2013</t>
  </si>
  <si>
    <t>Summer 2013</t>
  </si>
  <si>
    <t>Childrens Garden Hoop House</t>
  </si>
  <si>
    <t>Install 12 x 20 plastic hoophouse for childrens program work</t>
  </si>
  <si>
    <t xml:space="preserve">with 3 / 12"culverts and rock lined overflow swale </t>
  </si>
  <si>
    <t xml:space="preserve">Hire Redlon Const.to install 250' of elevated gravel road bed across wetlands and stream  </t>
  </si>
  <si>
    <t>2013 Facilities Expansion Project Expense</t>
  </si>
  <si>
    <t xml:space="preserve">Total value </t>
  </si>
  <si>
    <t xml:space="preserve">Total Material and Labor </t>
  </si>
  <si>
    <t>2013 Total Non-FEP Property Expense</t>
  </si>
  <si>
    <t>2013  Property Work</t>
  </si>
  <si>
    <t>2013 Non Facilities Expansion Project Work</t>
  </si>
  <si>
    <t>Total Mat</t>
  </si>
  <si>
    <t>Total Lab</t>
  </si>
  <si>
    <t>2013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</si>
</sst>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8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8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right"/>
    </xf>
    <xf numFmtId="8" fontId="4" fillId="0" borderId="0" xfId="0" applyNumberFormat="1" applyFont="1" applyAlignment="1">
      <alignment/>
    </xf>
    <xf numFmtId="6" fontId="4" fillId="0" borderId="0" xfId="0" applyNumberFormat="1" applyFont="1" applyAlignment="1">
      <alignment/>
    </xf>
    <xf numFmtId="8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5"/>
  <sheetViews>
    <sheetView tabSelected="1" workbookViewId="0" topLeftCell="A1">
      <selection activeCell="J58" sqref="J58"/>
    </sheetView>
  </sheetViews>
  <sheetFormatPr defaultColWidth="9.140625" defaultRowHeight="12.75"/>
  <cols>
    <col min="6" max="6" width="11.8515625" style="0" customWidth="1"/>
    <col min="10" max="10" width="11.8515625" style="0" customWidth="1"/>
  </cols>
  <sheetData>
    <row r="2" ht="15">
      <c r="D2" s="10" t="s">
        <v>0</v>
      </c>
    </row>
    <row r="4" ht="15">
      <c r="D4" s="10" t="s">
        <v>35</v>
      </c>
    </row>
    <row r="6" ht="12.75">
      <c r="A6" t="s">
        <v>36</v>
      </c>
    </row>
    <row r="8" spans="1:6" ht="12.75">
      <c r="A8" t="s">
        <v>24</v>
      </c>
      <c r="F8" t="s">
        <v>23</v>
      </c>
    </row>
    <row r="10" spans="1:2" ht="12.75">
      <c r="A10" t="s">
        <v>1</v>
      </c>
      <c r="B10" t="s">
        <v>3</v>
      </c>
    </row>
    <row r="11" ht="12.75">
      <c r="B11" t="s">
        <v>2</v>
      </c>
    </row>
    <row r="12" ht="12.75">
      <c r="B12" t="s">
        <v>21</v>
      </c>
    </row>
    <row r="13" ht="12.75">
      <c r="B13" t="s">
        <v>4</v>
      </c>
    </row>
    <row r="14" ht="12.75">
      <c r="B14" t="s">
        <v>11</v>
      </c>
    </row>
    <row r="15" ht="12.75">
      <c r="B15" t="s">
        <v>10</v>
      </c>
    </row>
    <row r="16" ht="12.75">
      <c r="B16" t="s">
        <v>5</v>
      </c>
    </row>
    <row r="17" ht="12.75">
      <c r="B17" t="s">
        <v>6</v>
      </c>
    </row>
    <row r="18" ht="12.75">
      <c r="B18" t="s">
        <v>8</v>
      </c>
    </row>
    <row r="19" ht="12.75">
      <c r="C19" t="s">
        <v>7</v>
      </c>
    </row>
    <row r="20" ht="12.75">
      <c r="B20" t="s">
        <v>9</v>
      </c>
    </row>
    <row r="21" ht="12.75">
      <c r="B21" t="s">
        <v>20</v>
      </c>
    </row>
    <row r="22" ht="12.75">
      <c r="B22" t="s">
        <v>19</v>
      </c>
    </row>
    <row r="24" spans="2:8" ht="12.75">
      <c r="B24" t="s">
        <v>12</v>
      </c>
      <c r="C24" s="1"/>
      <c r="E24" s="3" t="s">
        <v>13</v>
      </c>
      <c r="F24" s="2"/>
      <c r="H24" s="3" t="s">
        <v>14</v>
      </c>
    </row>
    <row r="25" spans="2:10" ht="12.75">
      <c r="B25">
        <v>67.54</v>
      </c>
      <c r="E25">
        <v>665</v>
      </c>
      <c r="G25">
        <v>118.5</v>
      </c>
      <c r="H25" t="s">
        <v>15</v>
      </c>
      <c r="J25" s="4">
        <f>G25*25</f>
        <v>2962.5</v>
      </c>
    </row>
    <row r="26" spans="2:5" ht="12.75">
      <c r="B26">
        <v>67.96</v>
      </c>
      <c r="E26">
        <v>973</v>
      </c>
    </row>
    <row r="27" spans="2:8" ht="12.75">
      <c r="B27">
        <v>114.91</v>
      </c>
      <c r="E27">
        <v>667</v>
      </c>
      <c r="H27" s="3" t="s">
        <v>16</v>
      </c>
    </row>
    <row r="28" spans="2:10" ht="12.75">
      <c r="B28">
        <v>52.05</v>
      </c>
      <c r="E28">
        <v>602</v>
      </c>
      <c r="G28">
        <v>60</v>
      </c>
      <c r="H28" t="s">
        <v>17</v>
      </c>
      <c r="J28" s="4">
        <f>60*12</f>
        <v>720</v>
      </c>
    </row>
    <row r="29" spans="2:5" ht="12.75">
      <c r="B29">
        <v>10.71</v>
      </c>
      <c r="E29">
        <v>630</v>
      </c>
    </row>
    <row r="30" spans="1:5" ht="12.75">
      <c r="A30" t="s">
        <v>37</v>
      </c>
      <c r="B30" s="11">
        <f>SUM(B25:B29)</f>
        <v>313.16999999999996</v>
      </c>
      <c r="E30">
        <v>630</v>
      </c>
    </row>
    <row r="31" spans="5:10" ht="12.75">
      <c r="E31">
        <v>342</v>
      </c>
      <c r="J31" s="5">
        <v>313.17</v>
      </c>
    </row>
    <row r="32" spans="4:10" ht="12.75">
      <c r="D32" t="s">
        <v>38</v>
      </c>
      <c r="E32" s="11">
        <f>SUM(E25:E31)</f>
        <v>4509</v>
      </c>
      <c r="J32" s="5">
        <v>4509</v>
      </c>
    </row>
    <row r="33" ht="12.75">
      <c r="J33" s="5">
        <v>2962.5</v>
      </c>
    </row>
    <row r="34" ht="12.75">
      <c r="J34" s="5">
        <v>720</v>
      </c>
    </row>
    <row r="35" spans="2:10" ht="12.75">
      <c r="B35" t="s">
        <v>18</v>
      </c>
      <c r="F35" s="13">
        <v>8191.5</v>
      </c>
      <c r="J35" s="12">
        <f>SUM(J32:J34)</f>
        <v>8191.5</v>
      </c>
    </row>
    <row r="37" spans="1:4" ht="12.75">
      <c r="A37" t="s">
        <v>22</v>
      </c>
      <c r="D37" t="s">
        <v>25</v>
      </c>
    </row>
    <row r="39" ht="12.75">
      <c r="B39" t="s">
        <v>30</v>
      </c>
    </row>
    <row r="40" ht="12.75">
      <c r="B40" t="s">
        <v>29</v>
      </c>
    </row>
    <row r="42" spans="2:6" ht="12.75">
      <c r="B42" t="s">
        <v>33</v>
      </c>
      <c r="F42" s="13">
        <v>14700</v>
      </c>
    </row>
    <row r="44" spans="1:3" ht="12.75">
      <c r="A44" t="s">
        <v>26</v>
      </c>
      <c r="C44" t="s">
        <v>27</v>
      </c>
    </row>
    <row r="46" ht="12.75">
      <c r="B46" t="s">
        <v>28</v>
      </c>
    </row>
    <row r="48" spans="2:10" ht="12.75">
      <c r="B48" t="s">
        <v>32</v>
      </c>
      <c r="F48" s="14">
        <v>2500</v>
      </c>
      <c r="J48" s="1">
        <f>F35</f>
        <v>8191.5</v>
      </c>
    </row>
    <row r="49" ht="12.75">
      <c r="J49" s="1">
        <f>F42</f>
        <v>14700</v>
      </c>
    </row>
    <row r="50" ht="12.75">
      <c r="J50" s="2">
        <f>F48</f>
        <v>2500</v>
      </c>
    </row>
    <row r="51" spans="1:10" ht="15">
      <c r="A51" s="7" t="s">
        <v>34</v>
      </c>
      <c r="F51" s="8">
        <f>J51</f>
        <v>25391.5</v>
      </c>
      <c r="J51" s="13">
        <f>SUM(J48:J50)</f>
        <v>25391.5</v>
      </c>
    </row>
    <row r="53" spans="1:6" ht="15.75">
      <c r="A53" s="6" t="s">
        <v>31</v>
      </c>
      <c r="F53" s="9">
        <v>12028.35</v>
      </c>
    </row>
    <row r="55" spans="5:6" ht="15">
      <c r="E55" s="16" t="s">
        <v>39</v>
      </c>
      <c r="F55" s="15">
        <f>F51+F53</f>
        <v>37419.85</v>
      </c>
    </row>
  </sheetData>
  <printOptions/>
  <pageMargins left="0.5" right="0.5" top="0.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June R. Gentile</dc:creator>
  <cp:keywords/>
  <dc:description/>
  <cp:lastModifiedBy>Frank</cp:lastModifiedBy>
  <cp:lastPrinted>2013-11-26T20:53:13Z</cp:lastPrinted>
  <dcterms:created xsi:type="dcterms:W3CDTF">2012-02-02T17:41:34Z</dcterms:created>
  <dcterms:modified xsi:type="dcterms:W3CDTF">2012-09-28T19:22:51Z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